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полуг (депутатам)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<sst xmlns="http://schemas.openxmlformats.org/spreadsheetml/2006/main" count="75" uniqueCount="72">
  <si>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( тыс.руб.)</t>
  </si>
  <si>
    <t>План</t>
  </si>
  <si>
    <t>Факт</t>
  </si>
  <si>
    <t>Д О Х О Д Ы</t>
  </si>
  <si>
    <t xml:space="preserve"> </t>
  </si>
  <si>
    <t>года</t>
  </si>
  <si>
    <t>Налоговые доходы</t>
  </si>
  <si>
    <t>Прямые налоги на прибыль, доход</t>
  </si>
  <si>
    <t xml:space="preserve"> - налог на прибыль</t>
  </si>
  <si>
    <t xml:space="preserve"> - налог на доходы  физических лиц</t>
  </si>
  <si>
    <t xml:space="preserve"> - налог на игорный бизнес</t>
  </si>
  <si>
    <t>Налоги на товары и услуги</t>
  </si>
  <si>
    <t xml:space="preserve"> - лицензионные и регистрационные сборы</t>
  </si>
  <si>
    <t xml:space="preserve"> - налог с продаж</t>
  </si>
  <si>
    <t>Налоги на совокупный доход</t>
  </si>
  <si>
    <r>
      <t xml:space="preserve"> - </t>
    </r>
    <r>
      <rPr>
        <sz val="8"/>
        <rFont val="Arial Cyr"/>
        <family val="2"/>
      </rPr>
      <t>единый налог, распределяемый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по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уровням бюдж.сист.</t>
    </r>
  </si>
  <si>
    <t xml:space="preserve"> - единый налог</t>
  </si>
  <si>
    <t>Налоги на имущество</t>
  </si>
  <si>
    <t xml:space="preserve"> - физических лиц</t>
  </si>
  <si>
    <t xml:space="preserve"> - организаций </t>
  </si>
  <si>
    <t xml:space="preserve"> - прочие (дарение)</t>
  </si>
  <si>
    <t>Платежи за использование природных ресурсов</t>
  </si>
  <si>
    <t xml:space="preserve"> - плата за водные объекты </t>
  </si>
  <si>
    <t xml:space="preserve"> - земельный налог</t>
  </si>
  <si>
    <t>Прочие налоги, сборы и пошлины</t>
  </si>
  <si>
    <t xml:space="preserve"> - государственная пошлина</t>
  </si>
  <si>
    <t xml:space="preserve"> - местные налоги и сборы в том числе</t>
  </si>
  <si>
    <t xml:space="preserve">      - налог на рекламу</t>
  </si>
  <si>
    <t xml:space="preserve">      - прочие местные сборы</t>
  </si>
  <si>
    <t>Неналоговые доходы</t>
  </si>
  <si>
    <t xml:space="preserve"> - доходы от имущества, находящегося в государ-</t>
  </si>
  <si>
    <t xml:space="preserve">   ственной и муниципальной собств-ти, в т. ч.:</t>
  </si>
  <si>
    <t xml:space="preserve">  - аренда земли</t>
  </si>
  <si>
    <t xml:space="preserve">  - аренда от бюджетных учреждений , из них</t>
  </si>
  <si>
    <t xml:space="preserve">     - аренда от комитета по образованию</t>
  </si>
  <si>
    <t xml:space="preserve">     - аренда от комитета по здравоохранению</t>
  </si>
  <si>
    <t xml:space="preserve">     - аренда от комитета по культуре</t>
  </si>
  <si>
    <t xml:space="preserve"> - аренда от прочего имущества</t>
  </si>
  <si>
    <t xml:space="preserve"> - перечисление части прибыли муниципальных унитар.предпр.</t>
  </si>
  <si>
    <t xml:space="preserve"> - прочие неналоговые доходы в т.ч:</t>
  </si>
  <si>
    <t xml:space="preserve"> - штрафные санкции</t>
  </si>
  <si>
    <t xml:space="preserve"> - прочие</t>
  </si>
  <si>
    <t>Продажа земли</t>
  </si>
  <si>
    <t>Всего собственных доходов</t>
  </si>
  <si>
    <t>Поступления из краевого бюджета</t>
  </si>
  <si>
    <t>Дотация</t>
  </si>
  <si>
    <t>Субвенция на содержание межрайонных учреждений</t>
  </si>
  <si>
    <t>Субвенция  образовательным учреждениям</t>
  </si>
  <si>
    <t>Субвенция ЗАГС</t>
  </si>
  <si>
    <t>Всего  доходов</t>
  </si>
  <si>
    <t>Субсидии инвалидам</t>
  </si>
  <si>
    <t>Прочие субсидии</t>
  </si>
  <si>
    <t xml:space="preserve">Взаимные </t>
  </si>
  <si>
    <t>Ссуда</t>
  </si>
  <si>
    <t>Разница в остатках</t>
  </si>
  <si>
    <t>Всего поступлений</t>
  </si>
  <si>
    <t>испол-</t>
  </si>
  <si>
    <t>нение,</t>
  </si>
  <si>
    <t xml:space="preserve"> %</t>
  </si>
  <si>
    <t>Субвенция на бесплатное зубопрот. и приоб-ретение слух.апп.</t>
  </si>
  <si>
    <t>1 полу-</t>
  </si>
  <si>
    <t>годия</t>
  </si>
  <si>
    <t xml:space="preserve"> ПОСТУПЛЕНИЕ ДОХОДОВ БЮДЖЕТА г.РУБЦОВСКА ЗА 1 ПОЛУГОДИЕ 2004 ГОДА  </t>
  </si>
  <si>
    <t xml:space="preserve">Субсидии на реализацию льгот гражданам, подвергш. радиации </t>
  </si>
  <si>
    <t>Субвенция на реализацию льгот по ЖКХ инвалидам</t>
  </si>
  <si>
    <t>Субвенция на реализацию льгот репрессированным</t>
  </si>
  <si>
    <t>Субвенция на релизацию льгот Героям СССР, Героям РФ</t>
  </si>
  <si>
    <t>Председатель Рубцовского</t>
  </si>
  <si>
    <t>городского Совета депутатов</t>
  </si>
  <si>
    <t>В.Я.Жеребятьев</t>
  </si>
  <si>
    <t>Приложение № 1 к постановлению РГСД</t>
  </si>
  <si>
    <t>от 19.08.2004 № 39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</si>
</sst>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172" fontId="6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4" xfId="0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7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16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B2" sqref="B2:E2"/>
    </sheetView>
  </sheetViews>
  <sheetFormatPr defaultColWidth="9.140625" defaultRowHeight="12.75"/>
  <cols>
    <col min="1" max="1" width="48.00390625" style="0" customWidth="1"/>
  </cols>
  <sheetData>
    <row r="1" spans="2:5" ht="12.75">
      <c r="B1" s="83" t="s">
        <v>70</v>
      </c>
      <c r="C1" s="83"/>
      <c r="D1" s="83"/>
      <c r="E1" s="83"/>
    </row>
    <row r="2" spans="2:5" ht="11.25" customHeight="1">
      <c r="B2" s="83" t="s">
        <v>71</v>
      </c>
      <c r="C2" s="83"/>
      <c r="D2" s="83"/>
      <c r="E2" s="83"/>
    </row>
    <row r="3" spans="1:5" ht="18.75" customHeight="1">
      <c r="A3" s="85" t="s">
        <v>62</v>
      </c>
      <c r="B3" s="85"/>
      <c r="C3" s="85"/>
      <c r="D3" s="85"/>
      <c r="E3" s="86"/>
    </row>
    <row r="4" spans="1:5" ht="13.5" thickBot="1">
      <c r="A4" s="87" t="s">
        <v>0</v>
      </c>
      <c r="B4" s="87"/>
      <c r="C4" s="87"/>
      <c r="D4" s="87"/>
      <c r="E4" s="87"/>
    </row>
    <row r="5" spans="1:5" ht="11.25" customHeight="1" thickBot="1">
      <c r="A5" s="1"/>
      <c r="B5" s="88" t="s">
        <v>1</v>
      </c>
      <c r="C5" s="89"/>
      <c r="D5" s="3" t="s">
        <v>2</v>
      </c>
      <c r="E5" s="4" t="s">
        <v>56</v>
      </c>
    </row>
    <row r="6" spans="1:5" ht="12.75" customHeight="1">
      <c r="A6" s="5" t="s">
        <v>3</v>
      </c>
      <c r="B6" s="6">
        <v>2004</v>
      </c>
      <c r="C6" s="65" t="s">
        <v>60</v>
      </c>
      <c r="D6" s="7" t="s">
        <v>60</v>
      </c>
      <c r="E6" s="8" t="s">
        <v>57</v>
      </c>
    </row>
    <row r="7" spans="1:5" ht="14.25" customHeight="1" thickBot="1">
      <c r="A7" s="9"/>
      <c r="B7" s="10" t="s">
        <v>5</v>
      </c>
      <c r="C7" s="66" t="s">
        <v>61</v>
      </c>
      <c r="D7" s="7" t="s">
        <v>61</v>
      </c>
      <c r="E7" s="11" t="s">
        <v>58</v>
      </c>
    </row>
    <row r="8" spans="1:7" ht="15" customHeight="1" thickBot="1">
      <c r="A8" s="45" t="s">
        <v>6</v>
      </c>
      <c r="B8" s="12">
        <f>SUM(B9,B13,B16,B19,B23,B26)</f>
        <v>228959</v>
      </c>
      <c r="C8" s="12">
        <f>SUM(C9,C13,C16,C19,C23,C26)</f>
        <v>111666</v>
      </c>
      <c r="D8" s="13">
        <f>SUM(D9,D13,D16,D19,D23,D26)</f>
        <v>102239</v>
      </c>
      <c r="E8" s="18">
        <f aca="true" t="shared" si="0" ref="E8:E19">PRODUCT(D8,1/C8,100)</f>
        <v>91.55786004692565</v>
      </c>
      <c r="F8" s="44"/>
      <c r="G8" s="39"/>
    </row>
    <row r="9" spans="1:7" ht="12.75">
      <c r="A9" s="46" t="s">
        <v>7</v>
      </c>
      <c r="B9" s="2">
        <f>SUM(B10:B12)</f>
        <v>123967</v>
      </c>
      <c r="C9" s="2">
        <f>SUM(C10:C12)</f>
        <v>61983</v>
      </c>
      <c r="D9" s="3">
        <f>SUM(D10:D12)</f>
        <v>54199</v>
      </c>
      <c r="E9" s="18">
        <f t="shared" si="0"/>
        <v>87.4417178903893</v>
      </c>
      <c r="F9" s="57"/>
      <c r="G9" s="39"/>
    </row>
    <row r="10" spans="1:7" ht="12.75">
      <c r="A10" s="38" t="s">
        <v>8</v>
      </c>
      <c r="B10" s="14">
        <v>2750</v>
      </c>
      <c r="C10" s="14">
        <v>1375</v>
      </c>
      <c r="D10" s="15">
        <v>5558</v>
      </c>
      <c r="E10" s="19">
        <f t="shared" si="0"/>
        <v>404.2181818181818</v>
      </c>
      <c r="F10" s="52"/>
      <c r="G10" s="39"/>
    </row>
    <row r="11" spans="1:7" ht="12.75">
      <c r="A11" s="38" t="s">
        <v>9</v>
      </c>
      <c r="B11" s="14">
        <v>120885</v>
      </c>
      <c r="C11" s="14">
        <v>60442</v>
      </c>
      <c r="D11" s="15">
        <v>47914</v>
      </c>
      <c r="E11" s="19">
        <f t="shared" si="0"/>
        <v>79.27269117501076</v>
      </c>
      <c r="F11" s="52"/>
      <c r="G11" s="39"/>
    </row>
    <row r="12" spans="1:7" ht="13.5" thickBot="1">
      <c r="A12" s="47" t="s">
        <v>10</v>
      </c>
      <c r="B12" s="16">
        <v>332</v>
      </c>
      <c r="C12" s="16">
        <v>166</v>
      </c>
      <c r="D12" s="17">
        <v>727</v>
      </c>
      <c r="E12" s="20">
        <f t="shared" si="0"/>
        <v>437.9518072289157</v>
      </c>
      <c r="F12" s="52"/>
      <c r="G12" s="39"/>
    </row>
    <row r="13" spans="1:7" ht="12.75">
      <c r="A13" s="48" t="s">
        <v>11</v>
      </c>
      <c r="B13" s="2">
        <f>SUM(B14:B15)</f>
        <v>3674</v>
      </c>
      <c r="C13" s="2">
        <f>SUM(C14:C15)</f>
        <v>3190</v>
      </c>
      <c r="D13" s="3">
        <f>SUM(D14:D15)</f>
        <v>3213</v>
      </c>
      <c r="E13" s="18">
        <f t="shared" si="0"/>
        <v>100.72100313479623</v>
      </c>
      <c r="F13" s="55"/>
      <c r="G13" s="39"/>
    </row>
    <row r="14" spans="1:7" ht="12.75">
      <c r="A14" s="38" t="s">
        <v>12</v>
      </c>
      <c r="B14" s="14">
        <v>110</v>
      </c>
      <c r="C14" s="14">
        <v>54</v>
      </c>
      <c r="D14" s="15">
        <v>27</v>
      </c>
      <c r="E14" s="19">
        <f t="shared" si="0"/>
        <v>50</v>
      </c>
      <c r="F14" s="52"/>
      <c r="G14" s="39"/>
    </row>
    <row r="15" spans="1:7" ht="13.5" thickBot="1">
      <c r="A15" s="38" t="s">
        <v>13</v>
      </c>
      <c r="B15" s="16">
        <v>3564</v>
      </c>
      <c r="C15" s="16">
        <v>3136</v>
      </c>
      <c r="D15" s="17">
        <v>3186</v>
      </c>
      <c r="E15" s="20">
        <f t="shared" si="0"/>
        <v>101.59438775510203</v>
      </c>
      <c r="F15" s="52"/>
      <c r="G15" s="39"/>
    </row>
    <row r="16" spans="1:7" ht="12.75">
      <c r="A16" s="46" t="s">
        <v>14</v>
      </c>
      <c r="B16" s="2">
        <f>SUM(B17:B18)</f>
        <v>40049</v>
      </c>
      <c r="C16" s="2">
        <f>SUM(C17:C18)</f>
        <v>19383</v>
      </c>
      <c r="D16" s="2">
        <f>SUM(D17:D18)</f>
        <v>18280</v>
      </c>
      <c r="E16" s="18">
        <f t="shared" si="0"/>
        <v>94.30944642212248</v>
      </c>
      <c r="F16" s="57"/>
      <c r="G16" s="39"/>
    </row>
    <row r="17" spans="1:7" ht="12.75">
      <c r="A17" s="48" t="s">
        <v>15</v>
      </c>
      <c r="B17" s="14">
        <v>16023</v>
      </c>
      <c r="C17" s="14">
        <v>7371</v>
      </c>
      <c r="D17" s="14">
        <v>4933</v>
      </c>
      <c r="E17" s="19">
        <f t="shared" si="0"/>
        <v>66.92443359110027</v>
      </c>
      <c r="F17" s="52"/>
      <c r="G17" s="39"/>
    </row>
    <row r="18" spans="1:7" ht="13.5" thickBot="1">
      <c r="A18" s="47" t="s">
        <v>16</v>
      </c>
      <c r="B18" s="16">
        <v>24026</v>
      </c>
      <c r="C18" s="16">
        <v>12012</v>
      </c>
      <c r="D18" s="16">
        <v>13347</v>
      </c>
      <c r="E18" s="20">
        <f t="shared" si="0"/>
        <v>111.11388611388611</v>
      </c>
      <c r="F18" s="52"/>
      <c r="G18" s="39"/>
    </row>
    <row r="19" spans="1:7" ht="12.75">
      <c r="A19" s="48" t="s">
        <v>17</v>
      </c>
      <c r="B19" s="12">
        <f>SUM(B20:B22)</f>
        <v>37922</v>
      </c>
      <c r="C19" s="12">
        <f>SUM(C20:C22)</f>
        <v>18024</v>
      </c>
      <c r="D19" s="21">
        <f>SUM(D20:D22)</f>
        <v>22637</v>
      </c>
      <c r="E19" s="22">
        <f t="shared" si="0"/>
        <v>125.59365290723478</v>
      </c>
      <c r="F19" s="55"/>
      <c r="G19" s="39"/>
    </row>
    <row r="20" spans="1:7" ht="12.75">
      <c r="A20" s="38" t="s">
        <v>18</v>
      </c>
      <c r="B20" s="14">
        <v>1870</v>
      </c>
      <c r="C20" s="14">
        <v>0</v>
      </c>
      <c r="D20" s="15">
        <v>344</v>
      </c>
      <c r="E20" s="19" t="s">
        <v>4</v>
      </c>
      <c r="F20" s="52"/>
      <c r="G20" s="39"/>
    </row>
    <row r="21" spans="1:7" ht="12.75">
      <c r="A21" s="38" t="s">
        <v>19</v>
      </c>
      <c r="B21" s="14">
        <v>35710</v>
      </c>
      <c r="C21" s="14">
        <v>17854</v>
      </c>
      <c r="D21" s="15">
        <v>22091</v>
      </c>
      <c r="E21" s="19">
        <f aca="true" t="shared" si="1" ref="E21:E31">PRODUCT(D21,1/C21,100)</f>
        <v>123.73137672230312</v>
      </c>
      <c r="F21" s="52"/>
      <c r="G21" s="39"/>
    </row>
    <row r="22" spans="1:7" ht="13.5" thickBot="1">
      <c r="A22" s="38" t="s">
        <v>20</v>
      </c>
      <c r="B22" s="14">
        <v>342</v>
      </c>
      <c r="C22" s="14">
        <v>170</v>
      </c>
      <c r="D22" s="15">
        <v>202</v>
      </c>
      <c r="E22" s="19">
        <f t="shared" si="1"/>
        <v>118.82352941176471</v>
      </c>
      <c r="F22" s="52"/>
      <c r="G22" s="39"/>
    </row>
    <row r="23" spans="1:7" ht="12.75">
      <c r="A23" s="46" t="s">
        <v>21</v>
      </c>
      <c r="B23" s="2">
        <f>SUM(B24:B25)</f>
        <v>19145</v>
      </c>
      <c r="C23" s="2">
        <f>SUM(C24:C25)</f>
        <v>6986</v>
      </c>
      <c r="D23" s="2">
        <f>SUM(D24:D25)</f>
        <v>2026</v>
      </c>
      <c r="E23" s="18">
        <f t="shared" si="1"/>
        <v>29.000858860578298</v>
      </c>
      <c r="F23" s="57"/>
      <c r="G23" s="39"/>
    </row>
    <row r="24" spans="1:7" ht="12.75">
      <c r="A24" s="38" t="s">
        <v>22</v>
      </c>
      <c r="B24" s="14">
        <v>3933</v>
      </c>
      <c r="C24" s="14">
        <v>1966</v>
      </c>
      <c r="D24" s="14">
        <v>318</v>
      </c>
      <c r="E24" s="19">
        <f t="shared" si="1"/>
        <v>16.17497456765005</v>
      </c>
      <c r="F24" s="52"/>
      <c r="G24" s="39"/>
    </row>
    <row r="25" spans="1:7" ht="13.5" thickBot="1">
      <c r="A25" s="47" t="s">
        <v>23</v>
      </c>
      <c r="B25" s="16">
        <v>15212</v>
      </c>
      <c r="C25" s="16">
        <v>5020</v>
      </c>
      <c r="D25" s="16">
        <v>1708</v>
      </c>
      <c r="E25" s="20">
        <f t="shared" si="1"/>
        <v>34.02390438247012</v>
      </c>
      <c r="F25" s="52"/>
      <c r="G25" s="39"/>
    </row>
    <row r="26" spans="1:7" ht="12.75">
      <c r="A26" s="48" t="s">
        <v>24</v>
      </c>
      <c r="B26" s="12">
        <f>SUM(B27:B28)</f>
        <v>4202</v>
      </c>
      <c r="C26" s="12">
        <f>SUM(C27:C28)</f>
        <v>2100</v>
      </c>
      <c r="D26" s="12">
        <f>SUM(D27:D28)</f>
        <v>1884</v>
      </c>
      <c r="E26" s="22">
        <f t="shared" si="1"/>
        <v>89.71428571428571</v>
      </c>
      <c r="F26" s="55"/>
      <c r="G26" s="39"/>
    </row>
    <row r="27" spans="1:7" ht="12.75">
      <c r="A27" s="38" t="s">
        <v>25</v>
      </c>
      <c r="B27" s="14">
        <v>3678</v>
      </c>
      <c r="C27" s="14">
        <v>1838</v>
      </c>
      <c r="D27" s="14">
        <v>1535</v>
      </c>
      <c r="E27" s="19">
        <f t="shared" si="1"/>
        <v>83.51468988030469</v>
      </c>
      <c r="F27" s="52"/>
      <c r="G27" s="39"/>
    </row>
    <row r="28" spans="1:7" ht="12.75">
      <c r="A28" s="38" t="s">
        <v>26</v>
      </c>
      <c r="B28" s="14">
        <f>SUM(B29:B30)</f>
        <v>524</v>
      </c>
      <c r="C28" s="14">
        <f>SUM(C29:C30)</f>
        <v>262</v>
      </c>
      <c r="D28" s="14">
        <f>SUM(D29:D30)</f>
        <v>349</v>
      </c>
      <c r="E28" s="19">
        <f t="shared" si="1"/>
        <v>133.206106870229</v>
      </c>
      <c r="F28" s="51"/>
      <c r="G28" s="39"/>
    </row>
    <row r="29" spans="1:7" ht="12.75">
      <c r="A29" s="38" t="s">
        <v>27</v>
      </c>
      <c r="B29" s="14">
        <v>300</v>
      </c>
      <c r="C29" s="14">
        <v>150</v>
      </c>
      <c r="D29" s="14">
        <v>130</v>
      </c>
      <c r="E29" s="19">
        <f t="shared" si="1"/>
        <v>86.66666666666667</v>
      </c>
      <c r="F29" s="52"/>
      <c r="G29" s="39"/>
    </row>
    <row r="30" spans="1:7" ht="13.5" thickBot="1">
      <c r="A30" s="47" t="s">
        <v>28</v>
      </c>
      <c r="B30" s="16">
        <v>224</v>
      </c>
      <c r="C30" s="16">
        <v>112</v>
      </c>
      <c r="D30" s="16">
        <v>219</v>
      </c>
      <c r="E30" s="20">
        <f t="shared" si="1"/>
        <v>195.53571428571428</v>
      </c>
      <c r="F30" s="52"/>
      <c r="G30" s="39"/>
    </row>
    <row r="31" spans="1:7" ht="14.25" customHeight="1" thickBot="1">
      <c r="A31" s="23" t="s">
        <v>29</v>
      </c>
      <c r="B31" s="24">
        <f>SUM(B33,B41)</f>
        <v>21063</v>
      </c>
      <c r="C31" s="13">
        <f>SUM(C33,C41)</f>
        <v>11106</v>
      </c>
      <c r="D31" s="73">
        <f>SUM(D33+D41)</f>
        <v>13149</v>
      </c>
      <c r="E31" s="56">
        <f t="shared" si="1"/>
        <v>118.39546191247973</v>
      </c>
      <c r="F31" s="58"/>
      <c r="G31" s="39"/>
    </row>
    <row r="32" spans="1:7" ht="12.75">
      <c r="A32" s="48" t="s">
        <v>30</v>
      </c>
      <c r="B32" s="26"/>
      <c r="C32" s="27"/>
      <c r="D32" s="43"/>
      <c r="E32" s="49" t="s">
        <v>4</v>
      </c>
      <c r="F32" s="51"/>
      <c r="G32" s="39"/>
    </row>
    <row r="33" spans="1:7" ht="12.75">
      <c r="A33" s="48" t="s">
        <v>31</v>
      </c>
      <c r="B33" s="28">
        <f>SUM(B34:B35,B39:B40)</f>
        <v>13997</v>
      </c>
      <c r="C33" s="29">
        <f>SUM(C34:C35,C39:C40)</f>
        <v>7574</v>
      </c>
      <c r="D33" s="74">
        <f>SUM(D34:D35,D39:D40)</f>
        <v>9575</v>
      </c>
      <c r="E33" s="50">
        <f aca="true" t="shared" si="2" ref="E33:E43">PRODUCT(D33,1/C33,100)</f>
        <v>126.419329284394</v>
      </c>
      <c r="F33" s="58"/>
      <c r="G33" s="39"/>
    </row>
    <row r="34" spans="1:7" ht="12.75">
      <c r="A34" s="38" t="s">
        <v>32</v>
      </c>
      <c r="B34" s="14">
        <v>3550</v>
      </c>
      <c r="C34" s="15">
        <v>1774</v>
      </c>
      <c r="D34" s="51">
        <v>1783</v>
      </c>
      <c r="E34" s="19">
        <f t="shared" si="2"/>
        <v>100.50732807215333</v>
      </c>
      <c r="F34" s="51"/>
      <c r="G34" s="39"/>
    </row>
    <row r="35" spans="1:7" ht="12.75">
      <c r="A35" s="38" t="s">
        <v>33</v>
      </c>
      <c r="B35" s="30">
        <f>SUM(B36:B38)</f>
        <v>1961</v>
      </c>
      <c r="C35" s="31">
        <f>SUM(C36:C38)</f>
        <v>980</v>
      </c>
      <c r="D35" s="52">
        <f>SUM(D36:D38)</f>
        <v>991</v>
      </c>
      <c r="E35" s="19">
        <f t="shared" si="2"/>
        <v>101.12244897959184</v>
      </c>
      <c r="F35" s="52"/>
      <c r="G35" s="39"/>
    </row>
    <row r="36" spans="1:7" ht="12.75">
      <c r="A36" s="38" t="s">
        <v>34</v>
      </c>
      <c r="B36" s="14">
        <v>1018</v>
      </c>
      <c r="C36" s="15">
        <v>509</v>
      </c>
      <c r="D36" s="51">
        <v>455</v>
      </c>
      <c r="E36" s="19">
        <f t="shared" si="2"/>
        <v>89.3909626719057</v>
      </c>
      <c r="F36" s="51"/>
      <c r="G36" s="39"/>
    </row>
    <row r="37" spans="1:7" ht="12.75">
      <c r="A37" s="38" t="s">
        <v>35</v>
      </c>
      <c r="B37" s="14">
        <v>196</v>
      </c>
      <c r="C37" s="15">
        <v>98</v>
      </c>
      <c r="D37" s="51">
        <v>110</v>
      </c>
      <c r="E37" s="19">
        <f t="shared" si="2"/>
        <v>112.24489795918366</v>
      </c>
      <c r="F37" s="51"/>
      <c r="G37" s="39"/>
    </row>
    <row r="38" spans="1:7" ht="12.75">
      <c r="A38" s="38" t="s">
        <v>36</v>
      </c>
      <c r="B38" s="14">
        <v>747</v>
      </c>
      <c r="C38" s="15">
        <v>373</v>
      </c>
      <c r="D38" s="51">
        <v>426</v>
      </c>
      <c r="E38" s="19">
        <f t="shared" si="2"/>
        <v>114.20911528150135</v>
      </c>
      <c r="F38" s="51"/>
      <c r="G38" s="39"/>
    </row>
    <row r="39" spans="1:7" ht="12.75">
      <c r="A39" s="38" t="s">
        <v>37</v>
      </c>
      <c r="B39" s="14">
        <v>6736</v>
      </c>
      <c r="C39" s="15">
        <v>3368</v>
      </c>
      <c r="D39" s="51">
        <v>3910</v>
      </c>
      <c r="E39" s="19">
        <f t="shared" si="2"/>
        <v>116.09263657957246</v>
      </c>
      <c r="F39" s="51"/>
      <c r="G39" s="39"/>
    </row>
    <row r="40" spans="1:7" ht="12.75">
      <c r="A40" s="38" t="s">
        <v>38</v>
      </c>
      <c r="B40" s="14">
        <v>1750</v>
      </c>
      <c r="C40" s="15">
        <v>1452</v>
      </c>
      <c r="D40" s="51">
        <v>2891</v>
      </c>
      <c r="E40" s="19">
        <f t="shared" si="2"/>
        <v>199.1046831955923</v>
      </c>
      <c r="F40" s="51"/>
      <c r="G40" s="39"/>
    </row>
    <row r="41" spans="1:7" ht="12.75">
      <c r="A41" s="53" t="s">
        <v>39</v>
      </c>
      <c r="B41" s="32">
        <f>SUM(B42:B43)</f>
        <v>7066</v>
      </c>
      <c r="C41" s="33">
        <f>SUM(C42:C43)</f>
        <v>3532</v>
      </c>
      <c r="D41" s="54">
        <f>SUM(D42:D43)</f>
        <v>3574</v>
      </c>
      <c r="E41" s="59">
        <f t="shared" si="2"/>
        <v>101.18912797281993</v>
      </c>
      <c r="F41" s="58"/>
      <c r="G41" s="39"/>
    </row>
    <row r="42" spans="1:7" ht="12.75">
      <c r="A42" s="38" t="s">
        <v>40</v>
      </c>
      <c r="B42" s="14">
        <v>6641</v>
      </c>
      <c r="C42" s="15">
        <v>3320</v>
      </c>
      <c r="D42" s="51">
        <v>3051</v>
      </c>
      <c r="E42" s="19">
        <f t="shared" si="2"/>
        <v>91.8975903614458</v>
      </c>
      <c r="F42" s="51"/>
      <c r="G42" s="39"/>
    </row>
    <row r="43" spans="1:7" ht="12.75">
      <c r="A43" s="38" t="s">
        <v>41</v>
      </c>
      <c r="B43" s="14">
        <v>425</v>
      </c>
      <c r="C43" s="15">
        <v>212</v>
      </c>
      <c r="D43" s="51">
        <v>523</v>
      </c>
      <c r="E43" s="19">
        <f t="shared" si="2"/>
        <v>246.69811320754715</v>
      </c>
      <c r="F43" s="51"/>
      <c r="G43" s="39"/>
    </row>
    <row r="44" spans="1:7" ht="13.5" thickBot="1">
      <c r="A44" s="67" t="s">
        <v>42</v>
      </c>
      <c r="B44" s="68"/>
      <c r="C44" s="76"/>
      <c r="D44" s="69">
        <v>452</v>
      </c>
      <c r="E44" s="70"/>
      <c r="F44" s="58"/>
      <c r="G44" s="58"/>
    </row>
    <row r="45" spans="1:7" ht="13.5" customHeight="1" thickBot="1">
      <c r="A45" s="34" t="s">
        <v>43</v>
      </c>
      <c r="B45" s="72">
        <f>SUM(B8+B31)</f>
        <v>250022</v>
      </c>
      <c r="C45" s="25">
        <f>SUM(C8+C31)</f>
        <v>122772</v>
      </c>
      <c r="D45" s="75">
        <f>SUM(D8+D31+D44)</f>
        <v>115840</v>
      </c>
      <c r="E45" s="79">
        <f aca="true" t="shared" si="3" ref="E45:E52">PRODUCT(D45,1/C45,100)</f>
        <v>94.35376144397748</v>
      </c>
      <c r="F45" s="58"/>
      <c r="G45" s="58"/>
    </row>
    <row r="46" spans="1:7" ht="12.75">
      <c r="A46" s="71" t="s">
        <v>44</v>
      </c>
      <c r="B46" s="28">
        <f>SUM(B47:B51)</f>
        <v>656776</v>
      </c>
      <c r="C46" s="28">
        <f>SUM(C47:C51)</f>
        <v>358935</v>
      </c>
      <c r="D46" s="60">
        <f>SUM(D47:D51)</f>
        <v>358935</v>
      </c>
      <c r="E46" s="50">
        <f t="shared" si="3"/>
        <v>100</v>
      </c>
      <c r="F46" s="58"/>
      <c r="G46" s="51"/>
    </row>
    <row r="47" spans="1:7" ht="12.75">
      <c r="A47" s="38" t="s">
        <v>45</v>
      </c>
      <c r="B47" s="14">
        <v>486042</v>
      </c>
      <c r="C47" s="15">
        <v>263001</v>
      </c>
      <c r="D47" s="15">
        <v>263001</v>
      </c>
      <c r="E47" s="19">
        <f t="shared" si="3"/>
        <v>100</v>
      </c>
      <c r="F47" s="51"/>
      <c r="G47" s="51"/>
    </row>
    <row r="48" spans="1:7" ht="12.75">
      <c r="A48" s="38" t="s">
        <v>46</v>
      </c>
      <c r="B48" s="14">
        <v>71561</v>
      </c>
      <c r="C48" s="15">
        <v>36506</v>
      </c>
      <c r="D48" s="15">
        <v>36506</v>
      </c>
      <c r="E48" s="19">
        <f t="shared" si="3"/>
        <v>100</v>
      </c>
      <c r="F48" s="51"/>
      <c r="G48" s="58"/>
    </row>
    <row r="49" spans="1:7" ht="12.75">
      <c r="A49" s="38" t="s">
        <v>47</v>
      </c>
      <c r="B49" s="14">
        <v>94283</v>
      </c>
      <c r="C49" s="15">
        <v>57144</v>
      </c>
      <c r="D49" s="15">
        <v>57144</v>
      </c>
      <c r="E49" s="19">
        <f t="shared" si="3"/>
        <v>100</v>
      </c>
      <c r="F49" s="51"/>
      <c r="G49" s="51"/>
    </row>
    <row r="50" spans="1:7" ht="12.75">
      <c r="A50" s="38" t="s">
        <v>48</v>
      </c>
      <c r="B50" s="14">
        <v>1276</v>
      </c>
      <c r="C50" s="15">
        <v>638</v>
      </c>
      <c r="D50" s="15">
        <v>638</v>
      </c>
      <c r="E50" s="19">
        <f t="shared" si="3"/>
        <v>100</v>
      </c>
      <c r="F50" s="51"/>
      <c r="G50" s="51"/>
    </row>
    <row r="51" spans="1:7" ht="13.5" thickBot="1">
      <c r="A51" s="38" t="s">
        <v>59</v>
      </c>
      <c r="B51" s="14">
        <v>3614</v>
      </c>
      <c r="C51" s="15">
        <v>1646</v>
      </c>
      <c r="D51" s="15">
        <v>1646</v>
      </c>
      <c r="E51" s="19">
        <f t="shared" si="3"/>
        <v>99.99999999999999</v>
      </c>
      <c r="F51" s="51"/>
      <c r="G51" s="51"/>
    </row>
    <row r="52" spans="1:7" ht="14.25" customHeight="1" thickBot="1">
      <c r="A52" s="34" t="s">
        <v>49</v>
      </c>
      <c r="B52" s="24">
        <f>SUM(B45:B46)</f>
        <v>906798</v>
      </c>
      <c r="C52" s="77">
        <f>SUM(C45:C46)</f>
        <v>481707</v>
      </c>
      <c r="D52" s="61">
        <f>SUM(D45:D46)</f>
        <v>474775</v>
      </c>
      <c r="E52" s="56">
        <f t="shared" si="3"/>
        <v>98.56095095151201</v>
      </c>
      <c r="F52" s="52"/>
      <c r="G52" s="55"/>
    </row>
    <row r="53" spans="1:7" ht="12.75">
      <c r="A53" s="35" t="s">
        <v>50</v>
      </c>
      <c r="B53" s="36"/>
      <c r="C53" s="62"/>
      <c r="D53" s="78">
        <v>984</v>
      </c>
      <c r="E53" s="37"/>
      <c r="F53" s="58"/>
      <c r="G53" s="39"/>
    </row>
    <row r="54" spans="1:7" ht="12.75">
      <c r="A54" s="38" t="s">
        <v>63</v>
      </c>
      <c r="B54" s="39"/>
      <c r="C54" s="63"/>
      <c r="D54" s="14">
        <v>152</v>
      </c>
      <c r="E54" s="15"/>
      <c r="F54" s="55"/>
      <c r="G54" s="39"/>
    </row>
    <row r="55" spans="1:7" ht="12.75">
      <c r="A55" s="38" t="s">
        <v>64</v>
      </c>
      <c r="B55" s="39"/>
      <c r="C55" s="63"/>
      <c r="D55" s="14">
        <v>5168</v>
      </c>
      <c r="E55" s="15"/>
      <c r="F55" s="39"/>
      <c r="G55" s="64"/>
    </row>
    <row r="56" spans="1:7" ht="12.75">
      <c r="A56" s="38" t="s">
        <v>65</v>
      </c>
      <c r="B56" s="39"/>
      <c r="C56" s="63"/>
      <c r="D56" s="14">
        <v>759</v>
      </c>
      <c r="E56" s="15"/>
      <c r="F56" s="39"/>
      <c r="G56" s="39"/>
    </row>
    <row r="57" spans="1:7" ht="12.75">
      <c r="A57" s="38" t="s">
        <v>51</v>
      </c>
      <c r="B57" s="39"/>
      <c r="C57" s="63"/>
      <c r="D57" s="14">
        <v>36</v>
      </c>
      <c r="E57" s="15"/>
      <c r="F57" s="39"/>
      <c r="G57" s="39"/>
    </row>
    <row r="58" spans="1:7" ht="12.75">
      <c r="A58" s="38" t="s">
        <v>66</v>
      </c>
      <c r="B58" s="39"/>
      <c r="C58" s="63"/>
      <c r="D58" s="14">
        <v>91</v>
      </c>
      <c r="E58" s="15"/>
      <c r="F58" s="64"/>
      <c r="G58" s="64"/>
    </row>
    <row r="59" spans="1:7" ht="12.75">
      <c r="A59" s="38" t="s">
        <v>52</v>
      </c>
      <c r="B59" s="39"/>
      <c r="C59" s="63"/>
      <c r="D59" s="80">
        <v>4611</v>
      </c>
      <c r="E59" s="81"/>
      <c r="F59" s="39"/>
      <c r="G59" s="39"/>
    </row>
    <row r="60" spans="1:7" ht="12.75">
      <c r="A60" s="38" t="s">
        <v>53</v>
      </c>
      <c r="B60" s="39"/>
      <c r="C60" s="63"/>
      <c r="D60" s="80">
        <v>7570</v>
      </c>
      <c r="E60" s="81"/>
      <c r="F60" s="39"/>
      <c r="G60" s="39"/>
    </row>
    <row r="61" spans="1:7" ht="13.5" thickBot="1">
      <c r="A61" s="38" t="s">
        <v>54</v>
      </c>
      <c r="B61" s="39"/>
      <c r="C61" s="63"/>
      <c r="D61" s="80">
        <v>2260</v>
      </c>
      <c r="E61" s="81"/>
      <c r="F61" s="39"/>
      <c r="G61" s="39"/>
    </row>
    <row r="62" spans="1:6" ht="15" customHeight="1" thickBot="1">
      <c r="A62" s="34" t="s">
        <v>55</v>
      </c>
      <c r="B62" s="40"/>
      <c r="C62" s="42"/>
      <c r="D62" s="41">
        <f>SUM(D52:D61)</f>
        <v>496406</v>
      </c>
      <c r="E62" s="42"/>
      <c r="F62" s="82"/>
    </row>
    <row r="63" spans="1:5" ht="12.75">
      <c r="A63" s="84"/>
      <c r="B63" s="84"/>
      <c r="C63" s="84"/>
      <c r="D63" s="84"/>
      <c r="E63" s="84"/>
    </row>
    <row r="64" ht="12.75">
      <c r="A64" t="s">
        <v>67</v>
      </c>
    </row>
    <row r="65" spans="1:4" ht="12.75">
      <c r="A65" t="s">
        <v>68</v>
      </c>
      <c r="D65" t="s">
        <v>69</v>
      </c>
    </row>
  </sheetData>
  <mergeCells count="6">
    <mergeCell ref="B1:E1"/>
    <mergeCell ref="B2:E2"/>
    <mergeCell ref="A63:E63"/>
    <mergeCell ref="A3:E3"/>
    <mergeCell ref="A4:E4"/>
    <mergeCell ref="B5:C5"/>
  </mergeCells>
  <printOptions/>
  <pageMargins left="1.09" right="0.7874015748031497" top="0.2" bottom="0.03937007874015748" header="0.4330708661417323" footer="0.11811023622047245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Гор. Совет</cp:lastModifiedBy>
  <cp:lastPrinted>2004-08-20T06:55:42Z</cp:lastPrinted>
  <dcterms:created xsi:type="dcterms:W3CDTF">1996-10-08T23:32:33Z</dcterms:created>
  <dcterms:modified xsi:type="dcterms:W3CDTF">2004-10-28T04:26:58Z</dcterms:modified>
  <cp:category/>
  <cp:version/>
  <cp:contentType/>
  <cp:contentStatus/>
</cp:coreProperties>
</file>